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mosher\Downloads\"/>
    </mc:Choice>
  </mc:AlternateContent>
  <xr:revisionPtr revIDLastSave="0" documentId="13_ncr:1_{9D407FB4-99D2-4E49-B8AA-855602F10EF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 Claim worksheet" sheetId="6" r:id="rId1"/>
    <sheet name="Travel Zones" sheetId="7" r:id="rId2"/>
  </sheets>
  <definedNames>
    <definedName name="_xlnm.Print_Area" localSheetId="0">' Claim worksheet'!$A$1:$L$60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6" l="1"/>
  <c r="H10" i="6"/>
  <c r="E39" i="6"/>
  <c r="G32" i="6" l="1"/>
  <c r="F39" i="6"/>
  <c r="D54" i="6" l="1"/>
  <c r="D53" i="6"/>
  <c r="D55" i="6"/>
  <c r="E42" i="6" l="1"/>
  <c r="F42" i="6" s="1"/>
  <c r="D56" i="6" s="1"/>
  <c r="G24" i="6" l="1"/>
  <c r="F24" i="6"/>
  <c r="H23" i="6"/>
  <c r="J23" i="6" s="1"/>
  <c r="H22" i="6"/>
  <c r="J22" i="6" s="1"/>
  <c r="H21" i="6"/>
  <c r="J21" i="6" s="1"/>
  <c r="H20" i="6"/>
  <c r="J20" i="6" s="1"/>
  <c r="G14" i="6"/>
  <c r="F14" i="6"/>
  <c r="H13" i="6"/>
  <c r="J13" i="6" s="1"/>
  <c r="H12" i="6"/>
  <c r="J12" i="6" s="1"/>
  <c r="H11" i="6"/>
  <c r="J11" i="6" s="1"/>
  <c r="J10" i="6"/>
  <c r="H24" i="6" l="1"/>
  <c r="J14" i="6"/>
  <c r="D49" i="6" s="1"/>
  <c r="J24" i="6"/>
  <c r="D50" i="6" s="1"/>
  <c r="H14" i="6"/>
  <c r="D51" i="6" l="1"/>
  <c r="D52" i="6" s="1"/>
  <c r="D58" i="6" s="1"/>
</calcChain>
</file>

<file path=xl/sharedStrings.xml><?xml version="1.0" encoding="utf-8"?>
<sst xmlns="http://schemas.openxmlformats.org/spreadsheetml/2006/main" count="89" uniqueCount="69">
  <si>
    <t xml:space="preserve">List each eligible expense under each category below. </t>
  </si>
  <si>
    <t>Assign a reference number (1, 2, 3, etc.)  per expense, and clearly match and indicate this reference number on each proof of payment.</t>
  </si>
  <si>
    <t>"Provincial Taxes" includes: GST/HST/PST/QST</t>
  </si>
  <si>
    <t>BOOTH/FLOOR SPACE COST</t>
  </si>
  <si>
    <t>Ref #</t>
  </si>
  <si>
    <t>Description</t>
  </si>
  <si>
    <t>Currency (if outside Canada)</t>
  </si>
  <si>
    <t xml:space="preserve">Total Amount </t>
  </si>
  <si>
    <t>Provincial Taxes/ineligible costs*</t>
  </si>
  <si>
    <t>Amount net of Provincial Taxes/Ineligible costs</t>
  </si>
  <si>
    <t>Total eligible in $CAD</t>
  </si>
  <si>
    <t xml:space="preserve">TOTAL </t>
  </si>
  <si>
    <t>*Ineligible costs: Other trade show costs (lighting, electricity, shipping,  wi-fi, refrigeration, booth construction, etc.)</t>
  </si>
  <si>
    <t>CONFERENCE FEES</t>
  </si>
  <si>
    <t>*Ineligible costs: Networking events, extra conference events</t>
  </si>
  <si>
    <t># Days       In-market</t>
  </si>
  <si>
    <t xml:space="preserve">Trip start date </t>
  </si>
  <si>
    <t>Trip return date</t>
  </si>
  <si>
    <t>Total Eligible in $CAD</t>
  </si>
  <si>
    <t>Export Development Program  Claim  Worksheet, Stream 1</t>
  </si>
  <si>
    <t>Page 1 of 2</t>
  </si>
  <si>
    <t>If invoice is in a foreign currency, provide proof of foreign exchange rate.  Within Canada, enter "1" in exchange rate column.</t>
  </si>
  <si>
    <t>Date of transaction
(mm/dd/yyyy)</t>
  </si>
  <si>
    <t>Exchange rate (CAD = "1" 
If not CAD, please enter)</t>
  </si>
  <si>
    <t>For Invest NS use only</t>
  </si>
  <si>
    <t xml:space="preserve">STIPEND:  AIRFARE
</t>
  </si>
  <si>
    <t>Travel Zone</t>
  </si>
  <si>
    <t>Stipend rate as per Agreement</t>
  </si>
  <si>
    <t>Actual Travel Destination</t>
  </si>
  <si>
    <t>Name of Representive 1:</t>
  </si>
  <si>
    <t>Approved travel destination</t>
  </si>
  <si>
    <t>Europe</t>
  </si>
  <si>
    <t>Name of Representive 2:</t>
  </si>
  <si>
    <t>*Paid airfare invoice(s) to validate the stipend calculation are required</t>
  </si>
  <si>
    <t>Page 2 of 2</t>
  </si>
  <si>
    <t xml:space="preserve">PER DIEM:  ACCOMMODATIONS &amp; GROUND TRANSPORTATION
</t>
  </si>
  <si>
    <t>Per diem calculation              (# Nights x $200)</t>
  </si>
  <si>
    <t>Name of Representive 1 ( must be Nova Scotia based):</t>
  </si>
  <si>
    <t>(eg. February 5, 2022)</t>
  </si>
  <si>
    <t>(eg. February 10, 2022)</t>
  </si>
  <si>
    <t>Name of Representive 2 ( must be Nova Scotia based):</t>
  </si>
  <si>
    <t>Proof of travel in the form of the airline boarding pass and/or hotel invoice(s) to validate the per diem calculation</t>
  </si>
  <si>
    <t xml:space="preserve">Maximum Per Diem Per Representative is 7 nights x $200 CAD = </t>
  </si>
  <si>
    <t>Booth/Floor space  ( eligible amount 50%)</t>
  </si>
  <si>
    <t>Conference fees ( eligible amount 50%)</t>
  </si>
  <si>
    <t>Subtotal</t>
  </si>
  <si>
    <t>50% eligible amount</t>
  </si>
  <si>
    <t>Airfare Stipend (Rep.1)</t>
  </si>
  <si>
    <t>Airfare Stipend (Rep.2)</t>
  </si>
  <si>
    <t>Per Diem (Rep. 1)</t>
  </si>
  <si>
    <t>Per Diem (Rep. 2)</t>
  </si>
  <si>
    <t>Total Eligible Claim Amount</t>
  </si>
  <si>
    <t>Destination</t>
  </si>
  <si>
    <t>Caribbean</t>
  </si>
  <si>
    <t>Central &amp; South America</t>
  </si>
  <si>
    <t>Africa</t>
  </si>
  <si>
    <t>Australia</t>
  </si>
  <si>
    <t xml:space="preserve">Arctic </t>
  </si>
  <si>
    <t xml:space="preserve">Not eligible- claim per diem only </t>
  </si>
  <si>
    <t>Canada - Western (MB, SK, AB, BC)</t>
  </si>
  <si>
    <t>Canada - Eastern ( NL, QC, ON)</t>
  </si>
  <si>
    <t>Canada - Atlantic (NB, PE)*</t>
  </si>
  <si>
    <t>Canada - Arctic (NU, NT, YK)</t>
  </si>
  <si>
    <t xml:space="preserve">Middle East </t>
  </si>
  <si>
    <t xml:space="preserve">Stipend $CAD per participant       (max. 2 participants) </t>
  </si>
  <si>
    <t>Asia (China, South Korea, India, Japan)</t>
  </si>
  <si>
    <t>Both representatives must claim the same destination</t>
  </si>
  <si>
    <t>USA ( United States of America)&amp; Mexico</t>
  </si>
  <si>
    <t>Rev:  12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</si>
</sst>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1009]* #,##0.00_-;\-[$$-1009]* #,##0.00_-;_-[$$-1009]* &quot;-&quot;??_-;_-@_-"/>
    <numFmt numFmtId="165" formatCode="dd/mm/yyyy;@"/>
    <numFmt numFmtId="166" formatCode="0.000"/>
    <numFmt numFmtId="167" formatCode="[$-F800]dddd\,\ mmmm\ dd\,\ yyyy"/>
    <numFmt numFmtId="168" formatCode="_-* #,##0_-;\-* #,##0_-;_-* &quot;-&quot;??_-;_-@_-"/>
    <numFmt numFmtId="169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 tint="0.499984740745262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u/>
      <sz val="9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5"/>
      <color theme="1"/>
      <name val="Aharoni"/>
      <charset val="177"/>
    </font>
    <font>
      <b/>
      <sz val="10"/>
      <color theme="0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3" fillId="4" borderId="0" xfId="0" applyFont="1" applyFill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165" fontId="3" fillId="2" borderId="1" xfId="0" applyNumberFormat="1" applyFont="1" applyFill="1" applyBorder="1" applyAlignment="1" applyProtection="1">
      <alignment vertical="top"/>
      <protection locked="0"/>
    </xf>
    <xf numFmtId="39" fontId="3" fillId="2" borderId="1" xfId="0" applyNumberFormat="1" applyFont="1" applyFill="1" applyBorder="1" applyAlignment="1" applyProtection="1">
      <alignment vertical="top"/>
      <protection locked="0"/>
    </xf>
    <xf numFmtId="166" fontId="3" fillId="2" borderId="1" xfId="1" applyNumberFormat="1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vertical="top"/>
      <protection locked="0"/>
    </xf>
    <xf numFmtId="167" fontId="3" fillId="2" borderId="0" xfId="0" applyNumberFormat="1" applyFont="1" applyFill="1" applyAlignment="1" applyProtection="1">
      <alignment vertical="top"/>
      <protection locked="0"/>
    </xf>
    <xf numFmtId="0" fontId="9" fillId="2" borderId="12" xfId="0" applyFont="1" applyFill="1" applyBorder="1" applyAlignment="1" applyProtection="1">
      <alignment horizontal="right" vertical="center"/>
      <protection locked="0"/>
    </xf>
    <xf numFmtId="0" fontId="3" fillId="6" borderId="26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right" vertical="center"/>
      <protection locked="0"/>
    </xf>
    <xf numFmtId="167" fontId="3" fillId="2" borderId="18" xfId="0" applyNumberFormat="1" applyFont="1" applyFill="1" applyBorder="1" applyAlignment="1" applyProtection="1">
      <alignment horizontal="center" vertical="top"/>
      <protection locked="0"/>
    </xf>
    <xf numFmtId="167" fontId="3" fillId="2" borderId="4" xfId="0" applyNumberFormat="1" applyFont="1" applyFill="1" applyBorder="1" applyAlignment="1" applyProtection="1">
      <alignment horizontal="center" vertical="top"/>
      <protection locked="0"/>
    </xf>
    <xf numFmtId="167" fontId="3" fillId="2" borderId="1" xfId="0" applyNumberFormat="1" applyFont="1" applyFill="1" applyBorder="1" applyAlignment="1" applyProtection="1">
      <alignment horizontal="center" vertical="top"/>
      <protection locked="0"/>
    </xf>
    <xf numFmtId="0" fontId="14" fillId="2" borderId="25" xfId="0" applyFont="1" applyFill="1" applyBorder="1" applyAlignment="1" applyProtection="1">
      <alignment vertical="center"/>
      <protection locked="0"/>
    </xf>
    <xf numFmtId="0" fontId="14" fillId="2" borderId="22" xfId="0" applyFont="1" applyFill="1" applyBorder="1" applyAlignment="1" applyProtection="1">
      <alignment vertical="center"/>
      <protection locked="0"/>
    </xf>
    <xf numFmtId="0" fontId="14" fillId="2" borderId="13" xfId="0" applyFont="1" applyFill="1" applyBorder="1" applyAlignment="1" applyProtection="1">
      <alignment vertical="center"/>
      <protection locked="0"/>
    </xf>
    <xf numFmtId="0" fontId="14" fillId="2" borderId="2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3" fillId="4" borderId="0" xfId="0" applyFont="1" applyFill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44" fontId="3" fillId="2" borderId="2" xfId="1" applyFont="1" applyFill="1" applyBorder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4" fontId="3" fillId="0" borderId="1" xfId="1" applyFont="1" applyFill="1" applyBorder="1" applyAlignment="1" applyProtection="1">
      <alignment vertical="top"/>
    </xf>
    <xf numFmtId="44" fontId="3" fillId="2" borderId="22" xfId="1" applyFont="1" applyFill="1" applyBorder="1" applyAlignment="1" applyProtection="1">
      <alignment vertical="top"/>
    </xf>
    <xf numFmtId="44" fontId="3" fillId="9" borderId="22" xfId="1" applyFont="1" applyFill="1" applyBorder="1" applyAlignment="1" applyProtection="1">
      <alignment horizontal="left" vertical="top"/>
    </xf>
    <xf numFmtId="44" fontId="3" fillId="9" borderId="24" xfId="1" applyFont="1" applyFill="1" applyBorder="1" applyAlignment="1" applyProtection="1">
      <alignment horizontal="left" vertical="top"/>
    </xf>
    <xf numFmtId="0" fontId="0" fillId="2" borderId="0" xfId="0" applyFill="1" applyAlignment="1">
      <alignment vertical="top"/>
    </xf>
    <xf numFmtId="168" fontId="0" fillId="2" borderId="0" xfId="2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6" fontId="11" fillId="2" borderId="0" xfId="0" applyNumberFormat="1" applyFont="1" applyFill="1" applyAlignment="1" applyProtection="1">
      <alignment horizontal="left"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2" fillId="2" borderId="0" xfId="0" applyFont="1" applyFill="1" applyAlignment="1" applyProtection="1">
      <alignment vertical="top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14" fillId="2" borderId="8" xfId="0" applyFont="1" applyFill="1" applyBorder="1" applyAlignment="1" applyProtection="1">
      <alignment vertical="center"/>
      <protection locked="0"/>
    </xf>
    <xf numFmtId="0" fontId="9" fillId="2" borderId="28" xfId="0" applyFont="1" applyFill="1" applyBorder="1" applyAlignment="1" applyProtection="1">
      <alignment horizontal="right" vertical="center"/>
      <protection locked="0"/>
    </xf>
    <xf numFmtId="167" fontId="3" fillId="2" borderId="29" xfId="0" applyNumberFormat="1" applyFont="1" applyFill="1" applyBorder="1" applyAlignment="1" applyProtection="1">
      <alignment horizontal="center" vertical="top"/>
      <protection locked="0"/>
    </xf>
    <xf numFmtId="0" fontId="9" fillId="2" borderId="8" xfId="0" applyFont="1" applyFill="1" applyBorder="1" applyAlignment="1" applyProtection="1">
      <alignment horizontal="right" vertical="center"/>
      <protection locked="0"/>
    </xf>
    <xf numFmtId="167" fontId="3" fillId="2" borderId="14" xfId="0" applyNumberFormat="1" applyFont="1" applyFill="1" applyBorder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2" borderId="23" xfId="0" applyFont="1" applyFill="1" applyBorder="1" applyAlignment="1" applyProtection="1">
      <alignment vertical="top"/>
      <protection locked="0"/>
    </xf>
    <xf numFmtId="44" fontId="3" fillId="2" borderId="23" xfId="1" applyFont="1" applyFill="1" applyBorder="1" applyAlignment="1" applyProtection="1">
      <alignment vertical="top"/>
      <protection locked="0"/>
    </xf>
    <xf numFmtId="44" fontId="3" fillId="2" borderId="0" xfId="0" applyNumberFormat="1" applyFont="1" applyFill="1" applyAlignment="1" applyProtection="1">
      <alignment vertical="top"/>
      <protection locked="0"/>
    </xf>
    <xf numFmtId="0" fontId="16" fillId="2" borderId="0" xfId="0" applyFont="1" applyFill="1" applyAlignment="1">
      <alignment horizontal="centerContinuous" vertical="center"/>
    </xf>
    <xf numFmtId="168" fontId="16" fillId="2" borderId="0" xfId="2" applyNumberFormat="1" applyFont="1" applyFill="1" applyAlignment="1">
      <alignment horizontal="centerContinuous" vertical="center"/>
    </xf>
    <xf numFmtId="0" fontId="4" fillId="10" borderId="15" xfId="0" applyFont="1" applyFill="1" applyBorder="1" applyAlignment="1" applyProtection="1">
      <alignment vertical="top"/>
      <protection locked="0"/>
    </xf>
    <xf numFmtId="44" fontId="3" fillId="2" borderId="25" xfId="1" applyFont="1" applyFill="1" applyBorder="1" applyAlignment="1" applyProtection="1">
      <alignment vertical="top"/>
    </xf>
    <xf numFmtId="0" fontId="3" fillId="10" borderId="0" xfId="0" applyFont="1" applyFill="1" applyAlignment="1" applyProtection="1">
      <alignment vertical="top"/>
      <protection locked="0"/>
    </xf>
    <xf numFmtId="44" fontId="3" fillId="10" borderId="16" xfId="1" applyFont="1" applyFill="1" applyBorder="1" applyAlignment="1" applyProtection="1">
      <alignment vertical="top"/>
      <protection locked="0"/>
    </xf>
    <xf numFmtId="44" fontId="4" fillId="10" borderId="17" xfId="1" applyFont="1" applyFill="1" applyBorder="1" applyAlignment="1" applyProtection="1">
      <alignment vertical="top"/>
    </xf>
    <xf numFmtId="0" fontId="3" fillId="2" borderId="0" xfId="0" applyFont="1" applyFill="1" applyProtection="1">
      <protection locked="0"/>
    </xf>
    <xf numFmtId="39" fontId="4" fillId="2" borderId="3" xfId="0" applyNumberFormat="1" applyFont="1" applyFill="1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vertical="top"/>
      <protection locked="0"/>
    </xf>
    <xf numFmtId="44" fontId="4" fillId="10" borderId="1" xfId="1" applyFont="1" applyFill="1" applyBorder="1" applyAlignment="1" applyProtection="1">
      <alignment vertical="top"/>
    </xf>
    <xf numFmtId="0" fontId="4" fillId="0" borderId="0" xfId="0" applyFont="1" applyAlignment="1" applyProtection="1">
      <alignment vertical="center"/>
      <protection locked="0"/>
    </xf>
    <xf numFmtId="44" fontId="7" fillId="7" borderId="17" xfId="1" applyFont="1" applyFill="1" applyBorder="1" applyAlignment="1" applyProtection="1">
      <alignment horizontal="center" vertical="center"/>
    </xf>
    <xf numFmtId="44" fontId="7" fillId="7" borderId="13" xfId="1" applyFont="1" applyFill="1" applyBorder="1" applyAlignment="1" applyProtection="1">
      <alignment horizontal="center" vertical="center"/>
    </xf>
    <xf numFmtId="0" fontId="4" fillId="6" borderId="19" xfId="0" applyFont="1" applyFill="1" applyBorder="1" applyAlignment="1" applyProtection="1">
      <alignment horizontal="left" vertical="top" wrapText="1"/>
      <protection locked="0"/>
    </xf>
    <xf numFmtId="0" fontId="4" fillId="6" borderId="26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right" vertical="top"/>
      <protection locked="0"/>
    </xf>
    <xf numFmtId="0" fontId="13" fillId="8" borderId="1" xfId="0" applyFont="1" applyFill="1" applyBorder="1" applyAlignment="1">
      <alignment horizontal="center" vertical="top" wrapText="1"/>
    </xf>
    <xf numFmtId="39" fontId="3" fillId="8" borderId="1" xfId="0" applyNumberFormat="1" applyFont="1" applyFill="1" applyBorder="1" applyAlignment="1">
      <alignment vertical="top"/>
    </xf>
    <xf numFmtId="39" fontId="4" fillId="8" borderId="3" xfId="0" applyNumberFormat="1" applyFont="1" applyFill="1" applyBorder="1" applyAlignment="1">
      <alignment vertical="top"/>
    </xf>
    <xf numFmtId="0" fontId="3" fillId="8" borderId="2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164" fontId="3" fillId="8" borderId="2" xfId="0" applyNumberFormat="1" applyFont="1" applyFill="1" applyBorder="1" applyAlignment="1">
      <alignment vertical="top"/>
    </xf>
    <xf numFmtId="0" fontId="3" fillId="9" borderId="1" xfId="0" applyFont="1" applyFill="1" applyBorder="1" applyAlignment="1">
      <alignment vertical="top"/>
    </xf>
    <xf numFmtId="0" fontId="3" fillId="9" borderId="4" xfId="0" applyFont="1" applyFill="1" applyBorder="1" applyAlignment="1">
      <alignment vertical="top"/>
    </xf>
    <xf numFmtId="164" fontId="4" fillId="5" borderId="5" xfId="0" applyNumberFormat="1" applyFont="1" applyFill="1" applyBorder="1" applyAlignment="1">
      <alignment vertical="top"/>
    </xf>
    <xf numFmtId="0" fontId="3" fillId="9" borderId="3" xfId="0" applyFont="1" applyFill="1" applyBorder="1" applyAlignment="1">
      <alignment vertical="top"/>
    </xf>
    <xf numFmtId="0" fontId="18" fillId="2" borderId="2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44" fontId="4" fillId="2" borderId="34" xfId="0" applyNumberFormat="1" applyFont="1" applyFill="1" applyBorder="1" applyAlignment="1">
      <alignment vertical="top"/>
    </xf>
    <xf numFmtId="0" fontId="19" fillId="6" borderId="4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top"/>
    </xf>
    <xf numFmtId="0" fontId="0" fillId="6" borderId="21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168" fontId="19" fillId="6" borderId="4" xfId="2" applyNumberFormat="1" applyFont="1" applyFill="1" applyBorder="1" applyAlignment="1">
      <alignment horizontal="center" vertical="center" wrapText="1"/>
    </xf>
    <xf numFmtId="169" fontId="0" fillId="2" borderId="21" xfId="2" applyNumberFormat="1" applyFont="1" applyFill="1" applyBorder="1" applyAlignment="1">
      <alignment horizontal="center" vertical="top"/>
    </xf>
    <xf numFmtId="169" fontId="0" fillId="6" borderId="21" xfId="2" applyNumberFormat="1" applyFont="1" applyFill="1" applyBorder="1" applyAlignment="1">
      <alignment horizontal="center" vertical="top"/>
    </xf>
    <xf numFmtId="169" fontId="0" fillId="2" borderId="18" xfId="2" applyNumberFormat="1" applyFont="1" applyFill="1" applyBorder="1" applyAlignment="1">
      <alignment horizontal="center" vertical="top"/>
    </xf>
    <xf numFmtId="0" fontId="0" fillId="2" borderId="4" xfId="0" applyFill="1" applyBorder="1" applyAlignment="1">
      <alignment vertical="top"/>
    </xf>
    <xf numFmtId="39" fontId="3" fillId="2" borderId="25" xfId="0" applyNumberFormat="1" applyFont="1" applyFill="1" applyBorder="1" applyAlignment="1" applyProtection="1">
      <alignment vertical="top"/>
      <protection locked="0"/>
    </xf>
    <xf numFmtId="39" fontId="3" fillId="2" borderId="9" xfId="0" applyNumberFormat="1" applyFont="1" applyFill="1" applyBorder="1" applyAlignment="1" applyProtection="1">
      <alignment vertical="top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2" xfId="0" applyFont="1" applyFill="1" applyBorder="1" applyAlignment="1" applyProtection="1">
      <alignment horizontal="center" vertical="top" wrapText="1"/>
      <protection locked="0"/>
    </xf>
    <xf numFmtId="39" fontId="3" fillId="2" borderId="25" xfId="0" applyNumberFormat="1" applyFont="1" applyFill="1" applyBorder="1" applyAlignment="1" applyProtection="1">
      <alignment horizontal="center" vertical="top"/>
      <protection locked="0"/>
    </xf>
    <xf numFmtId="39" fontId="3" fillId="2" borderId="9" xfId="0" applyNumberFormat="1" applyFont="1" applyFill="1" applyBorder="1" applyAlignment="1" applyProtection="1">
      <alignment horizontal="center" vertical="top"/>
      <protection locked="0"/>
    </xf>
    <xf numFmtId="39" fontId="3" fillId="6" borderId="19" xfId="0" applyNumberFormat="1" applyFont="1" applyFill="1" applyBorder="1" applyAlignment="1" applyProtection="1">
      <alignment vertical="top"/>
      <protection locked="0"/>
    </xf>
    <xf numFmtId="39" fontId="3" fillId="6" borderId="20" xfId="0" applyNumberFormat="1" applyFont="1" applyFill="1" applyBorder="1" applyAlignment="1" applyProtection="1">
      <alignment vertical="top"/>
      <protection locked="0"/>
    </xf>
    <xf numFmtId="44" fontId="3" fillId="9" borderId="2" xfId="1" applyFont="1" applyFill="1" applyBorder="1" applyAlignment="1" applyProtection="1">
      <alignment horizontal="center" vertical="top"/>
    </xf>
    <xf numFmtId="44" fontId="3" fillId="9" borderId="12" xfId="1" applyFont="1" applyFill="1" applyBorder="1" applyAlignment="1" applyProtection="1">
      <alignment horizontal="center" vertical="top"/>
    </xf>
    <xf numFmtId="0" fontId="3" fillId="0" borderId="2" xfId="0" applyFont="1" applyBorder="1" applyAlignment="1" applyProtection="1">
      <alignment vertical="top"/>
      <protection locked="0"/>
    </xf>
    <xf numFmtId="0" fontId="3" fillId="0" borderId="11" xfId="0" applyFont="1" applyBorder="1" applyAlignment="1" applyProtection="1">
      <alignment vertical="top"/>
      <protection locked="0"/>
    </xf>
    <xf numFmtId="0" fontId="3" fillId="0" borderId="12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7" fillId="2" borderId="2" xfId="0" applyFont="1" applyFill="1" applyBorder="1" applyAlignment="1" applyProtection="1">
      <alignment horizontal="center" vertical="top"/>
      <protection locked="0"/>
    </xf>
    <xf numFmtId="0" fontId="7" fillId="2" borderId="12" xfId="0" applyFont="1" applyFill="1" applyBorder="1" applyAlignment="1" applyProtection="1">
      <alignment horizontal="center" vertical="top"/>
      <protection locked="0"/>
    </xf>
    <xf numFmtId="165" fontId="3" fillId="2" borderId="2" xfId="0" applyNumberFormat="1" applyFont="1" applyFill="1" applyBorder="1" applyAlignment="1" applyProtection="1">
      <alignment horizontal="left" vertical="top"/>
      <protection locked="0"/>
    </xf>
    <xf numFmtId="165" fontId="3" fillId="2" borderId="12" xfId="0" applyNumberFormat="1" applyFont="1" applyFill="1" applyBorder="1" applyAlignment="1" applyProtection="1">
      <alignment horizontal="left" vertical="top"/>
      <protection locked="0"/>
    </xf>
    <xf numFmtId="165" fontId="3" fillId="2" borderId="19" xfId="0" applyNumberFormat="1" applyFont="1" applyFill="1" applyBorder="1" applyAlignment="1" applyProtection="1">
      <alignment horizontal="left" vertical="top"/>
      <protection locked="0"/>
    </xf>
    <xf numFmtId="165" fontId="3" fillId="2" borderId="20" xfId="0" applyNumberFormat="1" applyFont="1" applyFill="1" applyBorder="1" applyAlignment="1" applyProtection="1">
      <alignment horizontal="left" vertical="top"/>
      <protection locked="0"/>
    </xf>
    <xf numFmtId="44" fontId="7" fillId="7" borderId="21" xfId="1" applyFont="1" applyFill="1" applyBorder="1" applyAlignment="1" applyProtection="1">
      <alignment horizontal="center" vertical="center"/>
    </xf>
    <xf numFmtId="44" fontId="7" fillId="7" borderId="18" xfId="1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4" fillId="6" borderId="19" xfId="0" applyFont="1" applyFill="1" applyBorder="1" applyAlignment="1" applyProtection="1">
      <alignment horizontal="left" vertical="top" wrapText="1"/>
      <protection locked="0"/>
    </xf>
    <xf numFmtId="0" fontId="4" fillId="6" borderId="26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right" vertical="top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17" fillId="4" borderId="30" xfId="0" applyFont="1" applyFill="1" applyBorder="1" applyAlignment="1" applyProtection="1">
      <alignment horizontal="center" vertical="top"/>
      <protection locked="0"/>
    </xf>
    <xf numFmtId="0" fontId="17" fillId="4" borderId="26" xfId="0" applyFont="1" applyFill="1" applyBorder="1" applyAlignment="1" applyProtection="1">
      <alignment horizontal="center" vertical="top"/>
      <protection locked="0"/>
    </xf>
    <xf numFmtId="0" fontId="17" fillId="4" borderId="20" xfId="0" applyFont="1" applyFill="1" applyBorder="1" applyAlignment="1" applyProtection="1">
      <alignment horizontal="center" vertical="top"/>
      <protection locked="0"/>
    </xf>
    <xf numFmtId="0" fontId="3" fillId="2" borderId="10" xfId="0" applyFont="1" applyFill="1" applyBorder="1" applyAlignment="1" applyProtection="1">
      <alignment vertical="top"/>
      <protection locked="0"/>
    </xf>
    <xf numFmtId="0" fontId="3" fillId="2" borderId="11" xfId="0" applyFont="1" applyFill="1" applyBorder="1" applyAlignment="1" applyProtection="1">
      <alignment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44" fontId="3" fillId="2" borderId="23" xfId="1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24" xfId="0" applyFont="1" applyFill="1" applyBorder="1" applyAlignment="1" applyProtection="1">
      <alignment horizontal="left" vertical="top" wrapText="1"/>
      <protection locked="0"/>
    </xf>
    <xf numFmtId="0" fontId="3" fillId="8" borderId="21" xfId="0" applyFont="1" applyFill="1" applyBorder="1" applyAlignment="1">
      <alignment horizontal="center" vertical="center"/>
    </xf>
    <xf numFmtId="44" fontId="8" fillId="9" borderId="2" xfId="1" applyFont="1" applyFill="1" applyBorder="1" applyAlignment="1" applyProtection="1">
      <alignment horizontal="center" vertical="top"/>
      <protection locked="0"/>
    </xf>
    <xf numFmtId="44" fontId="8" fillId="9" borderId="12" xfId="1" applyFont="1" applyFill="1" applyBorder="1" applyAlignment="1" applyProtection="1">
      <alignment horizontal="center" vertical="top"/>
      <protection locked="0"/>
    </xf>
    <xf numFmtId="44" fontId="3" fillId="9" borderId="25" xfId="1" applyFont="1" applyFill="1" applyBorder="1" applyAlignment="1" applyProtection="1">
      <alignment horizontal="left" vertical="top"/>
    </xf>
    <xf numFmtId="44" fontId="3" fillId="9" borderId="9" xfId="1" applyFont="1" applyFill="1" applyBorder="1" applyAlignment="1" applyProtection="1">
      <alignment horizontal="left" vertical="top"/>
    </xf>
    <xf numFmtId="44" fontId="3" fillId="9" borderId="1" xfId="1" applyFont="1" applyFill="1" applyBorder="1" applyAlignment="1" applyProtection="1">
      <alignment horizontal="left" vertical="top"/>
    </xf>
    <xf numFmtId="44" fontId="3" fillId="9" borderId="34" xfId="1" applyFont="1" applyFill="1" applyBorder="1" applyAlignment="1" applyProtection="1">
      <alignment horizontal="left" vertical="top"/>
    </xf>
    <xf numFmtId="44" fontId="3" fillId="9" borderId="17" xfId="1" applyFont="1" applyFill="1" applyBorder="1" applyAlignment="1" applyProtection="1">
      <alignment horizontal="left" vertical="top"/>
    </xf>
    <xf numFmtId="44" fontId="3" fillId="9" borderId="16" xfId="1" applyFont="1" applyFill="1" applyBorder="1" applyAlignment="1" applyProtection="1">
      <alignment horizontal="left" vertical="top"/>
    </xf>
    <xf numFmtId="0" fontId="3" fillId="8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 applyProtection="1">
      <alignment vertical="top"/>
      <protection locked="0"/>
    </xf>
    <xf numFmtId="0" fontId="3" fillId="2" borderId="10" xfId="0" applyFont="1" applyFill="1" applyBorder="1" applyAlignment="1" applyProtection="1">
      <alignment horizontal="left" vertical="top"/>
      <protection locked="0"/>
    </xf>
  </cellXfs>
  <cellStyles count="3">
    <cellStyle name="Comma" xfId="2" builtinId="3"/>
    <cellStyle name="Currency" xfId="1" builtinId="4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#,##0_ ;\-#,##0\ 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2"/>
        </patternFill>
      </fill>
    </dxf>
  </dxfs>
  <tableStyles count="0" defaultTableStyle="TableStyleMedium2" defaultPivotStyle="PivotStyleLight16"/>
  <colors>
    <mruColors>
      <color rgb="FF0000FF"/>
      <color rgb="FFFFFF99"/>
      <color rgb="FFE6E6E6"/>
      <color rgb="FFEAEAEA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229A80-6815-413F-86E9-0E098D6B6415}" name="Table1" displayName="Table1" ref="B3:C17" totalsRowShown="0" headerRowDxfId="2">
  <tableColumns count="2">
    <tableColumn id="1" xr3:uid="{3CF05800-BEA0-4EA1-A745-1050E935535B}" name="Destination" dataDxfId="1"/>
    <tableColumn id="2" xr3:uid="{CCE0FA82-7975-41ED-8AC5-4A7EEF9EE2DF}" name="Stipend $CAD per participant       (max. 2 participants) " dataDxfId="0" dataCellStyle="Comma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B9744-20E2-4988-AE27-F9C3BA6BA3A1}">
  <sheetPr codeName="Sheet2">
    <pageSetUpPr fitToPage="1"/>
  </sheetPr>
  <dimension ref="A1:M60"/>
  <sheetViews>
    <sheetView tabSelected="1" topLeftCell="A39" zoomScale="84" zoomScaleNormal="84" workbookViewId="0">
      <selection activeCell="G56" sqref="G56"/>
    </sheetView>
  </sheetViews>
  <sheetFormatPr defaultColWidth="9.15234375" defaultRowHeight="12.9" x14ac:dyDescent="0.4"/>
  <cols>
    <col min="1" max="1" width="4.84375" style="7" customWidth="1"/>
    <col min="2" max="2" width="13.4609375" style="7" customWidth="1"/>
    <col min="3" max="3" width="29.3046875" style="7" customWidth="1"/>
    <col min="4" max="4" width="41.84375" style="7" customWidth="1"/>
    <col min="5" max="5" width="8.69140625" style="7" customWidth="1"/>
    <col min="6" max="6" width="14.15234375" style="7" customWidth="1"/>
    <col min="7" max="7" width="13" style="7" customWidth="1"/>
    <col min="8" max="8" width="13.15234375" style="7" customWidth="1"/>
    <col min="9" max="9" width="12.4609375" style="7" customWidth="1"/>
    <col min="10" max="10" width="15" style="7" customWidth="1"/>
    <col min="11" max="11" width="15.15234375" style="7" customWidth="1"/>
    <col min="12" max="12" width="3.3046875" style="7" customWidth="1"/>
    <col min="13" max="13" width="2.4609375" style="7" customWidth="1"/>
    <col min="14" max="1385" width="9.15234375" style="7"/>
    <col min="1386" max="1386" width="9.15234375" style="7" customWidth="1"/>
    <col min="1387" max="16384" width="9.15234375" style="7"/>
  </cols>
  <sheetData>
    <row r="1" spans="1:13" ht="14.6" x14ac:dyDescent="0.4">
      <c r="A1" s="2" t="s">
        <v>19</v>
      </c>
      <c r="B1" s="2"/>
      <c r="C1" s="2"/>
      <c r="D1" s="3"/>
      <c r="E1" s="3"/>
      <c r="F1" s="4"/>
      <c r="G1" s="4"/>
      <c r="H1" s="4"/>
      <c r="I1" s="4"/>
      <c r="J1" s="4"/>
      <c r="K1" s="1" t="s">
        <v>20</v>
      </c>
      <c r="L1" s="5"/>
      <c r="M1" s="8"/>
    </row>
    <row r="2" spans="1:13" ht="14.6" x14ac:dyDescent="0.4">
      <c r="A2" s="4"/>
      <c r="B2" s="2"/>
      <c r="C2" s="2"/>
      <c r="D2" s="3"/>
      <c r="E2" s="3"/>
      <c r="F2" s="4"/>
      <c r="G2" s="4"/>
      <c r="H2" s="4"/>
      <c r="I2" s="4"/>
      <c r="J2" s="4"/>
      <c r="K2" s="4"/>
      <c r="L2" s="4"/>
      <c r="M2" s="8"/>
    </row>
    <row r="3" spans="1:13" ht="14.6" x14ac:dyDescent="0.4">
      <c r="A3" s="4" t="s">
        <v>0</v>
      </c>
      <c r="B3" s="2"/>
      <c r="C3" s="2"/>
      <c r="D3" s="3"/>
      <c r="E3" s="3"/>
      <c r="F3" s="4"/>
      <c r="G3" s="4"/>
      <c r="H3" s="4"/>
      <c r="I3" s="4"/>
      <c r="J3" s="4"/>
      <c r="K3" s="4"/>
      <c r="L3" s="4"/>
      <c r="M3" s="8"/>
    </row>
    <row r="4" spans="1:13" ht="14.6" x14ac:dyDescent="0.4">
      <c r="A4" s="4" t="s">
        <v>1</v>
      </c>
      <c r="B4" s="2"/>
      <c r="C4" s="2"/>
      <c r="D4" s="3"/>
      <c r="E4" s="3"/>
      <c r="F4" s="4"/>
      <c r="G4" s="4"/>
      <c r="H4" s="4"/>
      <c r="I4" s="4"/>
      <c r="J4" s="4"/>
      <c r="K4" s="4"/>
      <c r="L4" s="4"/>
      <c r="M4" s="8"/>
    </row>
    <row r="5" spans="1:13" ht="14.6" x14ac:dyDescent="0.4">
      <c r="A5" s="37" t="s">
        <v>21</v>
      </c>
      <c r="B5" s="2"/>
      <c r="C5" s="2"/>
      <c r="D5" s="3"/>
      <c r="E5" s="3"/>
      <c r="F5" s="4"/>
      <c r="G5" s="4"/>
      <c r="H5" s="4"/>
      <c r="I5" s="4"/>
      <c r="J5" s="4"/>
      <c r="K5" s="4"/>
      <c r="L5" s="4"/>
      <c r="M5" s="8"/>
    </row>
    <row r="6" spans="1:13" ht="14.6" x14ac:dyDescent="0.4">
      <c r="A6" s="4" t="s">
        <v>2</v>
      </c>
      <c r="B6" s="2"/>
      <c r="C6" s="2"/>
      <c r="D6" s="3"/>
      <c r="E6" s="3"/>
      <c r="F6" s="4"/>
      <c r="G6" s="4"/>
      <c r="H6" s="4"/>
      <c r="I6" s="4"/>
      <c r="J6" s="4"/>
      <c r="K6" s="4"/>
      <c r="L6" s="4"/>
      <c r="M6" s="8"/>
    </row>
    <row r="7" spans="1:13" ht="14.6" x14ac:dyDescent="0.4">
      <c r="A7" s="4"/>
      <c r="B7" s="2"/>
      <c r="C7" s="2"/>
      <c r="D7" s="3"/>
      <c r="E7" s="3"/>
      <c r="F7" s="4"/>
      <c r="G7" s="4"/>
      <c r="H7" s="4"/>
      <c r="I7" s="4"/>
      <c r="J7" s="4"/>
      <c r="K7" s="4"/>
      <c r="L7" s="4"/>
      <c r="M7" s="8"/>
    </row>
    <row r="8" spans="1:13" x14ac:dyDescent="0.4">
      <c r="A8" s="6" t="s">
        <v>3</v>
      </c>
      <c r="B8" s="6"/>
      <c r="C8" s="6"/>
      <c r="D8" s="4"/>
      <c r="E8" s="4"/>
      <c r="F8" s="4"/>
      <c r="G8" s="4"/>
      <c r="H8" s="4"/>
      <c r="I8" s="4"/>
      <c r="J8" s="4"/>
      <c r="K8" s="4"/>
      <c r="L8" s="4"/>
      <c r="M8" s="8"/>
    </row>
    <row r="9" spans="1:13" s="28" customFormat="1" ht="54.75" customHeight="1" x14ac:dyDescent="0.4">
      <c r="A9" s="29" t="s">
        <v>4</v>
      </c>
      <c r="B9" s="30" t="s">
        <v>22</v>
      </c>
      <c r="C9" s="118" t="s">
        <v>5</v>
      </c>
      <c r="D9" s="119"/>
      <c r="E9" s="30" t="s">
        <v>6</v>
      </c>
      <c r="F9" s="31" t="s">
        <v>7</v>
      </c>
      <c r="G9" s="30" t="s">
        <v>8</v>
      </c>
      <c r="H9" s="77" t="s">
        <v>9</v>
      </c>
      <c r="I9" s="30" t="s">
        <v>23</v>
      </c>
      <c r="J9" s="80" t="s">
        <v>10</v>
      </c>
      <c r="K9" s="81" t="s">
        <v>24</v>
      </c>
      <c r="L9" s="26"/>
      <c r="M9" s="27"/>
    </row>
    <row r="10" spans="1:13" x14ac:dyDescent="0.4">
      <c r="A10" s="9"/>
      <c r="B10" s="10"/>
      <c r="C10" s="120"/>
      <c r="D10" s="121"/>
      <c r="E10" s="9"/>
      <c r="F10" s="11"/>
      <c r="G10" s="11"/>
      <c r="H10" s="78">
        <f>F10-G10</f>
        <v>0</v>
      </c>
      <c r="I10" s="12">
        <v>1</v>
      </c>
      <c r="J10" s="82">
        <f>H10*I10</f>
        <v>0</v>
      </c>
      <c r="K10" s="83"/>
      <c r="L10" s="4"/>
      <c r="M10" s="8"/>
    </row>
    <row r="11" spans="1:13" x14ac:dyDescent="0.4">
      <c r="A11" s="9"/>
      <c r="B11" s="10"/>
      <c r="C11" s="120"/>
      <c r="D11" s="121"/>
      <c r="E11" s="9"/>
      <c r="F11" s="11"/>
      <c r="G11" s="11"/>
      <c r="H11" s="78">
        <f t="shared" ref="H11:H13" si="0">F11-G11</f>
        <v>0</v>
      </c>
      <c r="I11" s="12">
        <v>1</v>
      </c>
      <c r="J11" s="82">
        <f>H11*I11</f>
        <v>0</v>
      </c>
      <c r="K11" s="83"/>
      <c r="L11" s="4"/>
      <c r="M11" s="8"/>
    </row>
    <row r="12" spans="1:13" x14ac:dyDescent="0.4">
      <c r="A12" s="9"/>
      <c r="B12" s="10"/>
      <c r="C12" s="120"/>
      <c r="D12" s="121"/>
      <c r="E12" s="9"/>
      <c r="F12" s="11"/>
      <c r="G12" s="11"/>
      <c r="H12" s="78">
        <f t="shared" si="0"/>
        <v>0</v>
      </c>
      <c r="I12" s="12">
        <v>1</v>
      </c>
      <c r="J12" s="82">
        <f t="shared" ref="J12:J13" si="1">H12*I12</f>
        <v>0</v>
      </c>
      <c r="K12" s="83"/>
      <c r="L12" s="4"/>
      <c r="M12" s="8"/>
    </row>
    <row r="13" spans="1:13" ht="13.3" thickBot="1" x14ac:dyDescent="0.45">
      <c r="A13" s="9"/>
      <c r="B13" s="10"/>
      <c r="C13" s="122"/>
      <c r="D13" s="123"/>
      <c r="E13" s="9"/>
      <c r="F13" s="11"/>
      <c r="G13" s="11"/>
      <c r="H13" s="78">
        <f t="shared" si="0"/>
        <v>0</v>
      </c>
      <c r="I13" s="12">
        <v>1</v>
      </c>
      <c r="J13" s="82">
        <f t="shared" si="1"/>
        <v>0</v>
      </c>
      <c r="K13" s="84"/>
      <c r="L13" s="4"/>
      <c r="M13" s="8"/>
    </row>
    <row r="14" spans="1:13" ht="15.75" customHeight="1" thickBot="1" x14ac:dyDescent="0.45">
      <c r="A14" s="13" t="s">
        <v>11</v>
      </c>
      <c r="B14" s="14"/>
      <c r="C14" s="135" t="s">
        <v>3</v>
      </c>
      <c r="D14" s="135"/>
      <c r="E14" s="76"/>
      <c r="F14" s="68">
        <f>SUM(F10:F13)</f>
        <v>0</v>
      </c>
      <c r="G14" s="68">
        <f>SUM(G10:G13)</f>
        <v>0</v>
      </c>
      <c r="H14" s="79">
        <f>SUM(H10:H13)</f>
        <v>0</v>
      </c>
      <c r="I14" s="69"/>
      <c r="J14" s="85">
        <f>SUM(J10:J13)</f>
        <v>0</v>
      </c>
      <c r="K14" s="86"/>
      <c r="L14" s="4"/>
      <c r="M14" s="8"/>
    </row>
    <row r="15" spans="1:13" x14ac:dyDescent="0.4">
      <c r="A15" s="4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8"/>
    </row>
    <row r="16" spans="1:13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8"/>
    </row>
    <row r="17" spans="1:13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8"/>
    </row>
    <row r="18" spans="1:13" x14ac:dyDescent="0.4">
      <c r="A18" s="6" t="s">
        <v>13</v>
      </c>
      <c r="B18" s="6"/>
      <c r="C18" s="6"/>
      <c r="D18" s="4"/>
      <c r="E18" s="4"/>
      <c r="F18" s="4"/>
      <c r="G18" s="4"/>
      <c r="H18" s="4"/>
      <c r="I18" s="4"/>
      <c r="J18" s="4"/>
      <c r="K18" s="4"/>
      <c r="L18" s="4"/>
      <c r="M18" s="8"/>
    </row>
    <row r="19" spans="1:13" s="28" customFormat="1" ht="53.25" customHeight="1" x14ac:dyDescent="0.4">
      <c r="A19" s="29" t="s">
        <v>4</v>
      </c>
      <c r="B19" s="30" t="s">
        <v>22</v>
      </c>
      <c r="C19" s="118" t="s">
        <v>5</v>
      </c>
      <c r="D19" s="119"/>
      <c r="E19" s="30" t="s">
        <v>6</v>
      </c>
      <c r="F19" s="30" t="s">
        <v>7</v>
      </c>
      <c r="G19" s="30" t="s">
        <v>8</v>
      </c>
      <c r="H19" s="77" t="s">
        <v>9</v>
      </c>
      <c r="I19" s="30" t="s">
        <v>23</v>
      </c>
      <c r="J19" s="80" t="s">
        <v>10</v>
      </c>
      <c r="K19" s="81" t="s">
        <v>24</v>
      </c>
      <c r="L19" s="26"/>
      <c r="M19" s="27"/>
    </row>
    <row r="20" spans="1:13" x14ac:dyDescent="0.4">
      <c r="A20" s="9"/>
      <c r="B20" s="10"/>
      <c r="C20" s="120"/>
      <c r="D20" s="121"/>
      <c r="E20" s="9"/>
      <c r="F20" s="11"/>
      <c r="G20" s="11"/>
      <c r="H20" s="78">
        <f>F20-G20</f>
        <v>0</v>
      </c>
      <c r="I20" s="12">
        <v>1</v>
      </c>
      <c r="J20" s="82">
        <f>H20*I20</f>
        <v>0</v>
      </c>
      <c r="K20" s="83"/>
      <c r="L20" s="4"/>
      <c r="M20" s="8"/>
    </row>
    <row r="21" spans="1:13" x14ac:dyDescent="0.4">
      <c r="A21" s="9"/>
      <c r="B21" s="10"/>
      <c r="C21" s="120"/>
      <c r="D21" s="121"/>
      <c r="E21" s="9"/>
      <c r="F21" s="11"/>
      <c r="G21" s="11"/>
      <c r="H21" s="78">
        <f t="shared" ref="H21:H23" si="2">F21-G21</f>
        <v>0</v>
      </c>
      <c r="I21" s="12">
        <v>1</v>
      </c>
      <c r="J21" s="82">
        <f t="shared" ref="J21:J23" si="3">H21*I21</f>
        <v>0</v>
      </c>
      <c r="K21" s="83"/>
      <c r="L21" s="4"/>
      <c r="M21" s="8"/>
    </row>
    <row r="22" spans="1:13" x14ac:dyDescent="0.4">
      <c r="A22" s="9"/>
      <c r="B22" s="10"/>
      <c r="C22" s="120"/>
      <c r="D22" s="121"/>
      <c r="E22" s="9"/>
      <c r="F22" s="11"/>
      <c r="G22" s="11"/>
      <c r="H22" s="78">
        <f t="shared" si="2"/>
        <v>0</v>
      </c>
      <c r="I22" s="12">
        <v>1</v>
      </c>
      <c r="J22" s="82">
        <f t="shared" si="3"/>
        <v>0</v>
      </c>
      <c r="K22" s="83"/>
      <c r="L22" s="4"/>
      <c r="M22" s="8"/>
    </row>
    <row r="23" spans="1:13" ht="13.3" thickBot="1" x14ac:dyDescent="0.45">
      <c r="A23" s="9"/>
      <c r="B23" s="10"/>
      <c r="C23" s="122"/>
      <c r="D23" s="123"/>
      <c r="E23" s="9"/>
      <c r="F23" s="11"/>
      <c r="G23" s="11"/>
      <c r="H23" s="78">
        <f t="shared" si="2"/>
        <v>0</v>
      </c>
      <c r="I23" s="12">
        <v>1</v>
      </c>
      <c r="J23" s="82">
        <f t="shared" si="3"/>
        <v>0</v>
      </c>
      <c r="K23" s="84"/>
      <c r="L23" s="4"/>
      <c r="M23" s="8"/>
    </row>
    <row r="24" spans="1:13" ht="15.75" customHeight="1" thickBot="1" x14ac:dyDescent="0.45">
      <c r="A24" s="13" t="s">
        <v>11</v>
      </c>
      <c r="B24" s="14"/>
      <c r="C24" s="135" t="s">
        <v>13</v>
      </c>
      <c r="D24" s="135"/>
      <c r="E24" s="76"/>
      <c r="F24" s="68">
        <f>SUM(F20:F23)</f>
        <v>0</v>
      </c>
      <c r="G24" s="68">
        <f>SUM(G20:G23)</f>
        <v>0</v>
      </c>
      <c r="H24" s="79">
        <f>SUM(H20:H23)</f>
        <v>0</v>
      </c>
      <c r="I24" s="69"/>
      <c r="J24" s="85">
        <f>SUM(J20:J23)</f>
        <v>0</v>
      </c>
      <c r="K24" s="86"/>
      <c r="L24" s="4"/>
      <c r="M24" s="8"/>
    </row>
    <row r="25" spans="1:13" x14ac:dyDescent="0.4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8"/>
    </row>
    <row r="26" spans="1:13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8"/>
    </row>
    <row r="27" spans="1:13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8"/>
    </row>
    <row r="28" spans="1:13" ht="25.75" x14ac:dyDescent="0.4">
      <c r="A28" s="136" t="s">
        <v>25</v>
      </c>
      <c r="B28" s="137"/>
      <c r="C28" s="137"/>
      <c r="D28" s="138"/>
      <c r="E28" s="104" t="s">
        <v>26</v>
      </c>
      <c r="F28" s="105"/>
      <c r="G28" s="87" t="s">
        <v>27</v>
      </c>
      <c r="H28" s="104" t="s">
        <v>28</v>
      </c>
      <c r="I28" s="105"/>
      <c r="J28" s="4"/>
      <c r="K28" s="4"/>
      <c r="L28" s="4"/>
      <c r="M28" s="8"/>
    </row>
    <row r="29" spans="1:13" ht="13.3" thickBot="1" x14ac:dyDescent="0.45">
      <c r="A29" s="133" t="s">
        <v>29</v>
      </c>
      <c r="B29" s="134"/>
      <c r="C29" s="134"/>
      <c r="D29" s="75"/>
      <c r="E29" s="17"/>
      <c r="F29" s="17"/>
      <c r="G29" s="88"/>
      <c r="H29" s="108"/>
      <c r="I29" s="109"/>
      <c r="J29" s="4"/>
      <c r="K29" s="4"/>
      <c r="L29" s="4"/>
      <c r="M29" s="8"/>
    </row>
    <row r="30" spans="1:13" x14ac:dyDescent="0.4">
      <c r="A30" s="48" t="s">
        <v>30</v>
      </c>
      <c r="B30" s="49"/>
      <c r="C30" s="50"/>
      <c r="D30" s="51"/>
      <c r="E30" s="128"/>
      <c r="F30" s="129"/>
      <c r="G30" s="72" t="str">
        <f>IFERROR(VLOOKUP(E30,Table1[],2,FALSE),"")</f>
        <v/>
      </c>
      <c r="H30" s="106"/>
      <c r="I30" s="107"/>
      <c r="J30" s="4"/>
      <c r="K30" s="4"/>
      <c r="L30" s="4"/>
      <c r="M30" s="8"/>
    </row>
    <row r="31" spans="1:13" ht="13.3" thickBot="1" x14ac:dyDescent="0.45">
      <c r="A31" s="133" t="s">
        <v>32</v>
      </c>
      <c r="B31" s="134"/>
      <c r="C31" s="134"/>
      <c r="D31" s="75"/>
      <c r="E31" s="17"/>
      <c r="F31" s="17"/>
      <c r="G31" s="88"/>
      <c r="H31" s="108"/>
      <c r="I31" s="109"/>
      <c r="J31" s="4"/>
      <c r="K31" s="4"/>
      <c r="L31" s="4"/>
      <c r="M31" s="8"/>
    </row>
    <row r="32" spans="1:13" ht="12" customHeight="1" x14ac:dyDescent="0.4">
      <c r="A32" s="48" t="s">
        <v>30</v>
      </c>
      <c r="B32" s="49"/>
      <c r="C32" s="52"/>
      <c r="D32" s="53"/>
      <c r="E32" s="128"/>
      <c r="F32" s="129"/>
      <c r="G32" s="73" t="str">
        <f>IFERROR(VLOOKUP(E32,Table1[],2,FALSE),"")</f>
        <v/>
      </c>
      <c r="H32" s="102"/>
      <c r="I32" s="103"/>
      <c r="J32" s="4"/>
      <c r="K32" s="4"/>
      <c r="L32" s="4"/>
      <c r="M32" s="8"/>
    </row>
    <row r="33" spans="1:13" ht="18" customHeight="1" x14ac:dyDescent="0.4">
      <c r="A33" s="71" t="s">
        <v>33</v>
      </c>
      <c r="B33" s="6"/>
      <c r="C33" s="6"/>
      <c r="D33" s="45"/>
      <c r="E33" s="4"/>
      <c r="F33" s="4"/>
      <c r="G33" s="4"/>
      <c r="H33" s="4"/>
      <c r="I33" s="4"/>
      <c r="J33" s="4"/>
      <c r="K33" s="4"/>
      <c r="L33" s="4"/>
      <c r="M33" s="8"/>
    </row>
    <row r="34" spans="1:13" ht="14.6" x14ac:dyDescent="0.4">
      <c r="A34" s="6" t="s">
        <v>66</v>
      </c>
      <c r="B34" s="4"/>
      <c r="C34" s="4"/>
      <c r="D34" s="4"/>
      <c r="E34" s="4"/>
      <c r="F34" s="4"/>
      <c r="G34" s="4"/>
      <c r="H34" s="4"/>
      <c r="I34" s="4"/>
      <c r="J34" s="4"/>
      <c r="K34" s="1" t="s">
        <v>34</v>
      </c>
      <c r="L34" s="3"/>
      <c r="M34" s="8"/>
    </row>
    <row r="35" spans="1:13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8"/>
    </row>
    <row r="36" spans="1:13" ht="9" customHeight="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8"/>
    </row>
    <row r="37" spans="1:13" ht="48" customHeight="1" x14ac:dyDescent="0.4">
      <c r="A37" s="149" t="s">
        <v>35</v>
      </c>
      <c r="B37" s="150"/>
      <c r="C37" s="150"/>
      <c r="D37" s="151"/>
      <c r="E37" s="89" t="s">
        <v>15</v>
      </c>
      <c r="F37" s="90" t="s">
        <v>36</v>
      </c>
      <c r="G37" s="4"/>
      <c r="H37" s="15"/>
      <c r="I37" s="4"/>
      <c r="J37" s="4"/>
      <c r="K37" s="4"/>
      <c r="L37" s="4"/>
      <c r="M37" s="8"/>
    </row>
    <row r="38" spans="1:13" ht="15" customHeight="1" thickBot="1" x14ac:dyDescent="0.45">
      <c r="A38" s="126" t="s">
        <v>37</v>
      </c>
      <c r="B38" s="127"/>
      <c r="C38" s="127"/>
      <c r="D38" s="74"/>
      <c r="E38" s="88"/>
      <c r="F38" s="91"/>
      <c r="G38" s="4"/>
      <c r="H38" s="15"/>
      <c r="I38" s="4"/>
      <c r="J38" s="4"/>
      <c r="K38" s="4"/>
      <c r="L38" s="4"/>
      <c r="M38" s="8"/>
    </row>
    <row r="39" spans="1:13" ht="15" customHeight="1" x14ac:dyDescent="0.4">
      <c r="A39" s="32" t="s">
        <v>16</v>
      </c>
      <c r="B39" s="22"/>
      <c r="C39" s="18" t="s">
        <v>38</v>
      </c>
      <c r="D39" s="20"/>
      <c r="E39" s="152">
        <f>IF(_xlfn.DAYS(D40,D39)&lt;0,0,_xlfn.DAYS(D40,D39))</f>
        <v>0</v>
      </c>
      <c r="F39" s="124">
        <f>E39*200</f>
        <v>0</v>
      </c>
      <c r="G39" s="4"/>
      <c r="H39" s="4"/>
      <c r="I39" s="4"/>
      <c r="J39" s="4"/>
      <c r="K39" s="4"/>
      <c r="L39" s="4"/>
      <c r="M39" s="8"/>
    </row>
    <row r="40" spans="1:13" x14ac:dyDescent="0.4">
      <c r="A40" s="33" t="s">
        <v>17</v>
      </c>
      <c r="B40" s="23"/>
      <c r="C40" s="18" t="s">
        <v>39</v>
      </c>
      <c r="D40" s="20"/>
      <c r="E40" s="152"/>
      <c r="F40" s="124"/>
      <c r="G40" s="4"/>
      <c r="H40" s="4"/>
      <c r="I40" s="4"/>
      <c r="J40" s="4"/>
      <c r="K40" s="4"/>
      <c r="L40" s="4"/>
      <c r="M40" s="8"/>
    </row>
    <row r="41" spans="1:13" ht="13.3" thickBot="1" x14ac:dyDescent="0.45">
      <c r="A41" s="126" t="s">
        <v>40</v>
      </c>
      <c r="B41" s="127"/>
      <c r="C41" s="127"/>
      <c r="D41" s="74"/>
      <c r="E41" s="88"/>
      <c r="F41" s="91"/>
      <c r="G41" s="4"/>
      <c r="H41" s="4"/>
      <c r="I41" s="4"/>
      <c r="J41" s="4"/>
      <c r="K41" s="4"/>
      <c r="L41" s="4"/>
      <c r="M41" s="8"/>
    </row>
    <row r="42" spans="1:13" x14ac:dyDescent="0.4">
      <c r="A42" s="34" t="s">
        <v>16</v>
      </c>
      <c r="B42" s="24"/>
      <c r="C42" s="18" t="s">
        <v>38</v>
      </c>
      <c r="D42" s="19"/>
      <c r="E42" s="152">
        <f>IF(_xlfn.DAYS(D43,D42)&lt;0,"0",_xlfn.DAYS(D43,D42))</f>
        <v>0</v>
      </c>
      <c r="F42" s="124">
        <f>E42*200</f>
        <v>0</v>
      </c>
      <c r="G42" s="4"/>
      <c r="H42" s="4"/>
      <c r="I42" s="4"/>
      <c r="J42" s="4"/>
      <c r="K42" s="4"/>
      <c r="L42" s="4"/>
      <c r="M42" s="8"/>
    </row>
    <row r="43" spans="1:13" x14ac:dyDescent="0.4">
      <c r="A43" s="35" t="s">
        <v>17</v>
      </c>
      <c r="B43" s="25"/>
      <c r="C43" s="16" t="s">
        <v>39</v>
      </c>
      <c r="D43" s="21"/>
      <c r="E43" s="161"/>
      <c r="F43" s="125"/>
      <c r="G43" s="4"/>
      <c r="H43" s="4"/>
      <c r="I43" s="4"/>
      <c r="J43" s="4"/>
      <c r="K43" s="4"/>
      <c r="L43" s="4"/>
      <c r="M43" s="8"/>
    </row>
    <row r="44" spans="1:13" s="56" customFormat="1" ht="18.75" customHeight="1" x14ac:dyDescent="0.35">
      <c r="A44" s="67" t="s">
        <v>41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</row>
    <row r="45" spans="1:13" x14ac:dyDescent="0.4">
      <c r="A45" s="46" t="s">
        <v>42</v>
      </c>
      <c r="B45" s="4"/>
      <c r="C45" s="4"/>
      <c r="D45" s="45">
        <v>1400</v>
      </c>
      <c r="E45" s="4"/>
      <c r="F45" s="4"/>
      <c r="G45" s="4"/>
      <c r="H45" s="4"/>
      <c r="I45" s="4"/>
      <c r="J45" s="4"/>
      <c r="K45" s="4"/>
      <c r="L45" s="4"/>
      <c r="M45" s="8"/>
    </row>
    <row r="46" spans="1:13" x14ac:dyDescent="0.4">
      <c r="A46" s="4"/>
      <c r="B46" s="4"/>
      <c r="C46" s="4"/>
      <c r="D46" s="47"/>
      <c r="E46" s="4"/>
      <c r="F46" s="4"/>
      <c r="G46" s="4"/>
      <c r="H46" s="4"/>
      <c r="I46" s="4"/>
      <c r="J46" s="4"/>
      <c r="K46" s="4"/>
      <c r="L46" s="4"/>
      <c r="M46" s="8"/>
    </row>
    <row r="47" spans="1:13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8"/>
    </row>
    <row r="48" spans="1:13" ht="15" customHeight="1" thickBot="1" x14ac:dyDescent="0.45">
      <c r="A48" s="142" t="s">
        <v>18</v>
      </c>
      <c r="B48" s="143"/>
      <c r="C48" s="143"/>
      <c r="D48" s="144"/>
      <c r="E48" s="153" t="s">
        <v>24</v>
      </c>
      <c r="F48" s="154"/>
      <c r="G48" s="4"/>
      <c r="H48" s="4"/>
      <c r="I48" s="4"/>
      <c r="J48" s="4"/>
      <c r="K48" s="4"/>
      <c r="L48" s="4"/>
      <c r="M48" s="8"/>
    </row>
    <row r="49" spans="1:13" ht="15" customHeight="1" x14ac:dyDescent="0.4">
      <c r="A49" s="162" t="s">
        <v>43</v>
      </c>
      <c r="B49" s="163"/>
      <c r="C49" s="164"/>
      <c r="D49" s="63">
        <f>$J$14</f>
        <v>0</v>
      </c>
      <c r="E49" s="155"/>
      <c r="F49" s="156"/>
      <c r="G49" s="4"/>
      <c r="H49" s="4"/>
      <c r="I49" s="4"/>
      <c r="J49" s="4"/>
      <c r="K49" s="4"/>
      <c r="L49" s="4"/>
      <c r="M49" s="8"/>
    </row>
    <row r="50" spans="1:13" ht="15" customHeight="1" x14ac:dyDescent="0.4">
      <c r="A50" s="145" t="s">
        <v>44</v>
      </c>
      <c r="B50" s="146"/>
      <c r="C50" s="147"/>
      <c r="D50" s="36">
        <f>J24</f>
        <v>0</v>
      </c>
      <c r="E50" s="157"/>
      <c r="F50" s="157"/>
      <c r="G50" s="4"/>
      <c r="H50" s="4"/>
      <c r="I50" s="4"/>
      <c r="J50" s="4"/>
      <c r="K50" s="59"/>
      <c r="L50" s="4"/>
      <c r="M50" s="8"/>
    </row>
    <row r="51" spans="1:13" ht="15" customHeight="1" x14ac:dyDescent="0.4">
      <c r="A51" s="112" t="s">
        <v>45</v>
      </c>
      <c r="B51" s="113"/>
      <c r="C51" s="114"/>
      <c r="D51" s="38">
        <f>SUM(D49:D50)</f>
        <v>0</v>
      </c>
      <c r="E51" s="110"/>
      <c r="F51" s="111"/>
      <c r="G51" s="4"/>
      <c r="H51" s="4"/>
      <c r="I51" s="4"/>
      <c r="J51" s="4"/>
      <c r="K51" s="4"/>
      <c r="L51" s="4"/>
      <c r="M51" s="8"/>
    </row>
    <row r="52" spans="1:13" ht="15" customHeight="1" x14ac:dyDescent="0.4">
      <c r="A52" s="115" t="s">
        <v>46</v>
      </c>
      <c r="B52" s="116"/>
      <c r="C52" s="117"/>
      <c r="D52" s="70">
        <f>SUM(D51/2)</f>
        <v>0</v>
      </c>
      <c r="E52" s="110"/>
      <c r="F52" s="111"/>
      <c r="G52" s="4"/>
      <c r="H52" s="4"/>
      <c r="I52" s="4"/>
      <c r="J52" s="4"/>
      <c r="K52" s="4"/>
      <c r="L52" s="4"/>
      <c r="M52" s="8"/>
    </row>
    <row r="53" spans="1:13" ht="15" customHeight="1" x14ac:dyDescent="0.4">
      <c r="A53" s="145" t="s">
        <v>47</v>
      </c>
      <c r="B53" s="146"/>
      <c r="C53" s="147"/>
      <c r="D53" s="36">
        <f>SUM(G30)</f>
        <v>0</v>
      </c>
      <c r="E53" s="157"/>
      <c r="F53" s="157"/>
      <c r="G53" s="4"/>
      <c r="H53" s="4"/>
      <c r="I53" s="4"/>
      <c r="J53" s="4"/>
      <c r="K53" s="4"/>
      <c r="L53" s="4"/>
      <c r="M53" s="8"/>
    </row>
    <row r="54" spans="1:13" ht="15" customHeight="1" x14ac:dyDescent="0.4">
      <c r="A54" s="145" t="s">
        <v>48</v>
      </c>
      <c r="B54" s="146"/>
      <c r="C54" s="147"/>
      <c r="D54" s="36">
        <f>SUM(G32)</f>
        <v>0</v>
      </c>
      <c r="E54" s="110"/>
      <c r="F54" s="111"/>
      <c r="G54" s="4"/>
      <c r="H54" s="4"/>
      <c r="I54" s="4"/>
      <c r="J54" s="4"/>
      <c r="K54" s="4"/>
      <c r="L54" s="4"/>
      <c r="M54" s="8"/>
    </row>
    <row r="55" spans="1:13" ht="15.75" customHeight="1" x14ac:dyDescent="0.4">
      <c r="A55" s="165" t="s">
        <v>49</v>
      </c>
      <c r="B55" s="140"/>
      <c r="C55" s="141"/>
      <c r="D55" s="36">
        <f>IF(F39&gt;=1400,D45,F39)</f>
        <v>0</v>
      </c>
      <c r="E55" s="157"/>
      <c r="F55" s="157"/>
      <c r="G55" s="4"/>
      <c r="H55" s="4"/>
      <c r="I55" s="4"/>
      <c r="J55" s="4"/>
      <c r="K55" s="4"/>
      <c r="L55" s="4"/>
      <c r="M55" s="8"/>
    </row>
    <row r="56" spans="1:13" ht="15.75" customHeight="1" x14ac:dyDescent="0.4">
      <c r="A56" s="139" t="s">
        <v>50</v>
      </c>
      <c r="B56" s="140"/>
      <c r="C56" s="141"/>
      <c r="D56" s="39">
        <f>IF(F42&gt;=1400,D45,F42)</f>
        <v>0</v>
      </c>
      <c r="E56" s="40"/>
      <c r="F56" s="41"/>
      <c r="G56" s="4"/>
      <c r="H56" s="4"/>
      <c r="I56" s="4"/>
      <c r="J56" s="4"/>
      <c r="K56" s="4"/>
      <c r="L56" s="4"/>
      <c r="M56" s="8"/>
    </row>
    <row r="57" spans="1:13" ht="15" customHeight="1" thickBot="1" x14ac:dyDescent="0.45">
      <c r="A57" s="130"/>
      <c r="B57" s="131"/>
      <c r="C57" s="132"/>
      <c r="D57" s="92"/>
      <c r="E57" s="158"/>
      <c r="F57" s="158"/>
      <c r="G57" s="4"/>
      <c r="H57" s="4"/>
      <c r="I57" s="4"/>
      <c r="J57" s="4"/>
      <c r="K57" s="4"/>
      <c r="L57" s="4"/>
      <c r="M57" s="8"/>
    </row>
    <row r="58" spans="1:13" ht="18" customHeight="1" thickTop="1" x14ac:dyDescent="0.4">
      <c r="A58" s="62" t="s">
        <v>51</v>
      </c>
      <c r="B58" s="64"/>
      <c r="C58" s="65"/>
      <c r="D58" s="66">
        <f>SUM(D52:D56)</f>
        <v>0</v>
      </c>
      <c r="E58" s="159"/>
      <c r="F58" s="160"/>
      <c r="G58" s="4"/>
      <c r="H58" s="4"/>
      <c r="I58" s="4"/>
      <c r="J58" s="4"/>
      <c r="K58" s="4"/>
      <c r="L58" s="4"/>
      <c r="M58" s="8"/>
    </row>
    <row r="59" spans="1:13" ht="18" customHeight="1" x14ac:dyDescent="0.4">
      <c r="A59" s="57"/>
      <c r="B59" s="57"/>
      <c r="C59" s="58"/>
      <c r="D59" s="58"/>
      <c r="E59" s="148"/>
      <c r="F59" s="148"/>
      <c r="G59" s="4"/>
      <c r="H59" s="4"/>
      <c r="I59" s="4"/>
      <c r="J59" s="4"/>
      <c r="K59" s="4"/>
      <c r="L59" s="4"/>
      <c r="M59" s="8"/>
    </row>
    <row r="60" spans="1:13" x14ac:dyDescent="0.4">
      <c r="A60" s="4" t="s">
        <v>68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8"/>
    </row>
  </sheetData>
  <sheetProtection algorithmName="SHA-512" hashValue="NwL1iUSQoqWJWnZbERkZ9hfdwwJWSc/7ZNMbwAdctMu1CmE/xLG4Ps7CeC+kf3sjR8W0IF+9dY+vR2lZayeQUw==" saltValue="jxQB/ryRXJ8fRyZQdQJ3vA==" spinCount="100000" sheet="1" objects="1" scenarios="1"/>
  <mergeCells count="51">
    <mergeCell ref="E59:F59"/>
    <mergeCell ref="A37:D37"/>
    <mergeCell ref="E39:E40"/>
    <mergeCell ref="F39:F40"/>
    <mergeCell ref="E48:F48"/>
    <mergeCell ref="E49:F49"/>
    <mergeCell ref="E50:F50"/>
    <mergeCell ref="E53:F53"/>
    <mergeCell ref="E55:F55"/>
    <mergeCell ref="E57:F57"/>
    <mergeCell ref="E58:F58"/>
    <mergeCell ref="E42:E43"/>
    <mergeCell ref="A49:C49"/>
    <mergeCell ref="A50:C50"/>
    <mergeCell ref="A55:C55"/>
    <mergeCell ref="A54:C54"/>
    <mergeCell ref="A57:C57"/>
    <mergeCell ref="A31:C31"/>
    <mergeCell ref="C14:D14"/>
    <mergeCell ref="C24:D24"/>
    <mergeCell ref="A38:C38"/>
    <mergeCell ref="C19:D19"/>
    <mergeCell ref="C20:D20"/>
    <mergeCell ref="C21:D21"/>
    <mergeCell ref="C22:D22"/>
    <mergeCell ref="C23:D23"/>
    <mergeCell ref="A28:D28"/>
    <mergeCell ref="A29:C29"/>
    <mergeCell ref="A56:C56"/>
    <mergeCell ref="A48:D48"/>
    <mergeCell ref="A53:C53"/>
    <mergeCell ref="E52:F52"/>
    <mergeCell ref="A51:C51"/>
    <mergeCell ref="A52:C52"/>
    <mergeCell ref="E54:F54"/>
    <mergeCell ref="C9:D9"/>
    <mergeCell ref="C10:D10"/>
    <mergeCell ref="C11:D11"/>
    <mergeCell ref="C12:D12"/>
    <mergeCell ref="C13:D13"/>
    <mergeCell ref="F42:F43"/>
    <mergeCell ref="A41:C41"/>
    <mergeCell ref="E51:F51"/>
    <mergeCell ref="E28:F28"/>
    <mergeCell ref="E30:F30"/>
    <mergeCell ref="E32:F32"/>
    <mergeCell ref="H32:I32"/>
    <mergeCell ref="H28:I28"/>
    <mergeCell ref="H30:I30"/>
    <mergeCell ref="H29:I29"/>
    <mergeCell ref="H31:I31"/>
  </mergeCells>
  <dataValidations count="3">
    <dataValidation type="date" operator="greaterThan" allowBlank="1" showErrorMessage="1" error="Trip return date must be greater than Trip start date!" promptTitle="Date format - mmm/dd/yyyy" prompt="." sqref="D30" xr:uid="{D764234C-2EC0-44BA-A7F0-0B9AA0B2C134}">
      <formula1>D29</formula1>
    </dataValidation>
    <dataValidation showInputMessage="1" showErrorMessage="1" promptTitle="Date format - mmm/dd/yyyy" sqref="D32" xr:uid="{BA91A896-C065-4663-8358-2178DD7C4EAA}"/>
    <dataValidation allowBlank="1" showInputMessage="1" showErrorMessage="1" promptTitle="Date Format" prompt="mmm dd, yyyy (eg. March 02, 2023)" sqref="D39:D40 D42:D43" xr:uid="{25915268-C53B-421B-B335-A3522FAE8025}"/>
  </dataValidations>
  <pageMargins left="0.23622047244094491" right="0.23622047244094491" top="0.31496062992125984" bottom="0.31496062992125984" header="0" footer="0"/>
  <pageSetup scale="72" fitToHeight="0" orientation="landscape" r:id="rId1"/>
  <headerFooter>
    <oddFooter>&amp;L&amp;10EGP Claim Form - April 2020</oddFooter>
  </headerFooter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Destination" prompt="Select from the dropdown list" xr:uid="{773E9E41-0C2D-45AB-81A2-21FC9417A458}">
          <x14:formula1>
            <xm:f>'Travel Zones'!$B$4:$B$17</xm:f>
          </x14:formula1>
          <xm:sqref>E32:F32 E30:F30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1AB4-ADA8-4CFC-9EA9-D0310CC8BCE7}">
  <dimension ref="B1:D17"/>
  <sheetViews>
    <sheetView workbookViewId="0">
      <selection activeCell="B17" sqref="B17"/>
    </sheetView>
  </sheetViews>
  <sheetFormatPr defaultColWidth="9.15234375" defaultRowHeight="14.6" x14ac:dyDescent="0.4"/>
  <cols>
    <col min="1" max="1" width="9.15234375" style="42"/>
    <col min="2" max="2" width="35.15234375" style="42" bestFit="1" customWidth="1"/>
    <col min="3" max="3" width="31.84375" style="43" customWidth="1"/>
    <col min="4" max="4" width="34.84375" style="42" bestFit="1" customWidth="1"/>
    <col min="5" max="16384" width="9.15234375" style="42"/>
  </cols>
  <sheetData>
    <row r="1" spans="2:4" ht="33.75" customHeight="1" x14ac:dyDescent="0.4">
      <c r="B1" s="60" t="s">
        <v>26</v>
      </c>
      <c r="C1" s="61"/>
    </row>
    <row r="2" spans="2:4" ht="7.5" customHeight="1" x14ac:dyDescent="0.4"/>
    <row r="3" spans="2:4" ht="43" customHeight="1" x14ac:dyDescent="0.4">
      <c r="B3" s="93" t="s">
        <v>52</v>
      </c>
      <c r="C3" s="97" t="s">
        <v>64</v>
      </c>
      <c r="D3" s="44"/>
    </row>
    <row r="4" spans="2:4" hidden="1" x14ac:dyDescent="0.4">
      <c r="B4" s="94"/>
      <c r="C4" s="98"/>
    </row>
    <row r="5" spans="2:4" x14ac:dyDescent="0.4">
      <c r="B5" s="101" t="s">
        <v>55</v>
      </c>
      <c r="C5" s="98">
        <v>1000</v>
      </c>
    </row>
    <row r="6" spans="2:4" x14ac:dyDescent="0.4">
      <c r="B6" s="94" t="s">
        <v>57</v>
      </c>
      <c r="C6" s="98">
        <v>1000</v>
      </c>
    </row>
    <row r="7" spans="2:4" x14ac:dyDescent="0.4">
      <c r="B7" s="94" t="s">
        <v>65</v>
      </c>
      <c r="C7" s="98">
        <v>1500</v>
      </c>
    </row>
    <row r="8" spans="2:4" x14ac:dyDescent="0.4">
      <c r="B8" s="94" t="s">
        <v>56</v>
      </c>
      <c r="C8" s="98">
        <v>1000</v>
      </c>
    </row>
    <row r="9" spans="2:4" x14ac:dyDescent="0.4">
      <c r="B9" s="95" t="s">
        <v>62</v>
      </c>
      <c r="C9" s="99">
        <v>1000</v>
      </c>
    </row>
    <row r="10" spans="2:4" x14ac:dyDescent="0.4">
      <c r="B10" s="95" t="s">
        <v>61</v>
      </c>
      <c r="C10" s="99" t="s">
        <v>58</v>
      </c>
    </row>
    <row r="11" spans="2:4" x14ac:dyDescent="0.4">
      <c r="B11" s="95" t="s">
        <v>60</v>
      </c>
      <c r="C11" s="99">
        <v>300</v>
      </c>
    </row>
    <row r="12" spans="2:4" x14ac:dyDescent="0.4">
      <c r="B12" s="95" t="s">
        <v>59</v>
      </c>
      <c r="C12" s="99">
        <v>500</v>
      </c>
    </row>
    <row r="13" spans="2:4" x14ac:dyDescent="0.4">
      <c r="B13" s="94" t="s">
        <v>53</v>
      </c>
      <c r="C13" s="98">
        <v>500</v>
      </c>
    </row>
    <row r="14" spans="2:4" x14ac:dyDescent="0.4">
      <c r="B14" s="94" t="s">
        <v>54</v>
      </c>
      <c r="C14" s="98">
        <v>1500</v>
      </c>
    </row>
    <row r="15" spans="2:4" x14ac:dyDescent="0.4">
      <c r="B15" s="94" t="s">
        <v>31</v>
      </c>
      <c r="C15" s="98">
        <v>750</v>
      </c>
    </row>
    <row r="16" spans="2:4" x14ac:dyDescent="0.4">
      <c r="B16" s="94" t="s">
        <v>63</v>
      </c>
      <c r="C16" s="98">
        <v>1000</v>
      </c>
    </row>
    <row r="17" spans="2:3" x14ac:dyDescent="0.4">
      <c r="B17" s="96" t="s">
        <v>67</v>
      </c>
      <c r="C17" s="100">
        <v>500</v>
      </c>
    </row>
  </sheetData>
  <sheetProtection algorithmName="SHA-512" hashValue="KkrkQwR5taovDuBMvxDvPCVnD76xIBai2V5DTA6EVn/7fuctP/kCQbBggcYi9wsvNUOr5hCWagsuUtSkhHmw1g==" saltValue="5F4AoOHvbzMGUsxuyjhjXA==" spinCount="100000" sheet="1" objects="1" scenarios="1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868912d-3e49-4020-a293-e369d91c82cf">
      <UserInfo>
        <DisplayName>Trina Kim</DisplayName>
        <AccountId>23</AccountId>
        <AccountType/>
      </UserInfo>
    </SharedWithUsers>
    <ReviewdbyKaitlyn xmlns="7b472063-3efd-48bf-accd-454aafa01d30">true</ReviewdbyKaitlyn>
    <lcf76f155ced4ddcb4097134ff3c332f xmlns="7b472063-3efd-48bf-accd-454aafa01d30">
      <Terms xmlns="http://schemas.microsoft.com/office/infopath/2007/PartnerControls"/>
    </lcf76f155ced4ddcb4097134ff3c332f>
    <TaxCatchAll xmlns="b868912d-3e49-4020-a293-e369d91c82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B95F2517FCD4394315D27E30795D9" ma:contentTypeVersion="17" ma:contentTypeDescription="Create a new document." ma:contentTypeScope="" ma:versionID="6f725e10806fba73703fe30447dd0ee7">
  <xsd:schema xmlns:xsd="http://www.w3.org/2001/XMLSchema" xmlns:xs="http://www.w3.org/2001/XMLSchema" xmlns:p="http://schemas.microsoft.com/office/2006/metadata/properties" xmlns:ns2="7b472063-3efd-48bf-accd-454aafa01d30" xmlns:ns3="b868912d-3e49-4020-a293-e369d91c82cf" targetNamespace="http://schemas.microsoft.com/office/2006/metadata/properties" ma:root="true" ma:fieldsID="040c86429d2f5b716d7d6b7da27ea265" ns2:_="" ns3:_="">
    <xsd:import namespace="7b472063-3efd-48bf-accd-454aafa01d30"/>
    <xsd:import namespace="b868912d-3e49-4020-a293-e369d91c82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ReviewdbyKaitly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472063-3efd-48bf-accd-454aafa01d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viewdbyKaitlyn" ma:index="20" nillable="true" ma:displayName="Reviewd by Kaitlyn" ma:default="1" ma:format="Dropdown" ma:internalName="ReviewdbyKaitlyn">
      <xsd:simpleType>
        <xsd:restriction base="dms:Boolean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d9f69d2-09e1-41eb-a871-c962240331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8912d-3e49-4020-a293-e369d91c82c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a544e4f-7323-4bb3-8f3b-2624d9c45f98}" ma:internalName="TaxCatchAll" ma:showField="CatchAllData" ma:web="b868912d-3e49-4020-a293-e369d91c82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FCA91D-F007-4F36-9085-A637F8A4465F}">
  <ds:schemaRefs>
    <ds:schemaRef ds:uri="http://schemas.microsoft.com/office/2006/metadata/properties"/>
    <ds:schemaRef ds:uri="http://schemas.microsoft.com/office/infopath/2007/PartnerControls"/>
    <ds:schemaRef ds:uri="b868912d-3e49-4020-a293-e369d91c82cf"/>
    <ds:schemaRef ds:uri="7b472063-3efd-48bf-accd-454aafa01d30"/>
  </ds:schemaRefs>
</ds:datastoreItem>
</file>

<file path=customXml/itemProps2.xml><?xml version="1.0" encoding="utf-8"?>
<ds:datastoreItem xmlns:ds="http://schemas.openxmlformats.org/officeDocument/2006/customXml" ds:itemID="{D0424B53-D46A-4326-B333-F3903C845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00B6F0-5FBB-4348-A4CD-D6D646037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472063-3efd-48bf-accd-454aafa01d30"/>
    <ds:schemaRef ds:uri="b868912d-3e49-4020-a293-e369d91c82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Claim worksheet</vt:lpstr>
      <vt:lpstr>Travel Zones</vt:lpstr>
      <vt:lpstr>' Claim worksheet'!Print_Area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Dunn</dc:creator>
  <cp:keywords/>
  <dc:description/>
  <cp:lastModifiedBy>Heather Mosher</cp:lastModifiedBy>
  <cp:revision/>
  <cp:lastPrinted>2023-02-28T15:17:16Z</cp:lastPrinted>
  <dcterms:created xsi:type="dcterms:W3CDTF">2017-02-24T12:22:33Z</dcterms:created>
  <dcterms:modified xsi:type="dcterms:W3CDTF">2023-06-23T11:33:30Z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0x010100F98B95F2517FCD4394315D27E30795D9</vt:lpwstr>
  </property>
  <property fmtid="{D5CDD505-2E9C-101B-9397-08002B2CF9AE}" pid="3" name="MediaServiceImageTags">
    <vt:lpwstr/>
  </property>
</Properties>
</file>